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10252CBB-EBF8-4262-9DCC-2C07F0A9A7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N22" i="1"/>
  <c r="O22" i="1"/>
  <c r="D23" i="1"/>
  <c r="E23" i="1"/>
  <c r="F23" i="1"/>
  <c r="G23" i="1"/>
  <c r="H23" i="1"/>
  <c r="H24" i="1" s="1"/>
  <c r="I23" i="1"/>
  <c r="J23" i="1"/>
  <c r="K23" i="1"/>
  <c r="L23" i="1"/>
  <c r="M23" i="1"/>
  <c r="M24" i="1" s="1"/>
  <c r="N23" i="1"/>
  <c r="O23" i="1"/>
  <c r="O24" i="1" s="1"/>
  <c r="D26" i="1"/>
  <c r="E26" i="1"/>
  <c r="F26" i="1"/>
  <c r="G26" i="1"/>
  <c r="H26" i="1"/>
  <c r="I26" i="1"/>
  <c r="J26" i="1"/>
  <c r="K26" i="1"/>
  <c r="L26" i="1"/>
  <c r="M26" i="1"/>
  <c r="N26" i="1"/>
  <c r="O26" i="1"/>
  <c r="D27" i="1"/>
  <c r="E27" i="1"/>
  <c r="F27" i="1"/>
  <c r="G27" i="1"/>
  <c r="H27" i="1"/>
  <c r="I27" i="1"/>
  <c r="J27" i="1"/>
  <c r="K27" i="1"/>
  <c r="L27" i="1"/>
  <c r="M27" i="1"/>
  <c r="N27" i="1"/>
  <c r="O27" i="1"/>
  <c r="C27" i="1"/>
  <c r="C26" i="1"/>
  <c r="C23" i="1"/>
  <c r="C22" i="1"/>
  <c r="I25" i="1" l="1"/>
  <c r="I24" i="1"/>
  <c r="G24" i="1"/>
  <c r="F24" i="1"/>
  <c r="D24" i="1"/>
  <c r="L25" i="1"/>
  <c r="E24" i="1"/>
  <c r="C24" i="1"/>
  <c r="E25" i="1"/>
  <c r="M25" i="1"/>
  <c r="O25" i="1"/>
  <c r="G25" i="1"/>
  <c r="K24" i="1"/>
  <c r="K25" i="1"/>
  <c r="N25" i="1"/>
  <c r="F25" i="1"/>
  <c r="L24" i="1"/>
  <c r="H25" i="1"/>
  <c r="D25" i="1"/>
  <c r="C25" i="1"/>
  <c r="N24" i="1"/>
  <c r="J24" i="1"/>
  <c r="J25" i="1"/>
</calcChain>
</file>

<file path=xl/sharedStrings.xml><?xml version="1.0" encoding="utf-8"?>
<sst xmlns="http://schemas.openxmlformats.org/spreadsheetml/2006/main" count="63" uniqueCount="50">
  <si>
    <t>Monthly Discharge in CMS (Water Year)</t>
  </si>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</sst>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12" zoomScale="90" zoomScaleNormal="90" workbookViewId="0">
      <selection activeCell="C18" sqref="C18:O18"/>
    </sheetView>
  </sheetViews>
  <sheetFormatPr defaultRowHeight="23.25" x14ac:dyDescent="0.5"/>
  <cols>
    <col min="1" max="2" width="9" style="1"/>
    <col min="3" max="6" width="9.125" style="1" bestFit="1" customWidth="1"/>
    <col min="7" max="9" width="10" style="1" bestFit="1" customWidth="1"/>
    <col min="10" max="14" width="9.125" style="1" bestFit="1" customWidth="1"/>
    <col min="15" max="15" width="10" style="1" bestFit="1" customWidth="1"/>
    <col min="16" max="16384" width="9" style="1"/>
  </cols>
  <sheetData>
    <row r="1" spans="1:15" x14ac:dyDescent="0.5">
      <c r="G1" s="1" t="s">
        <v>0</v>
      </c>
    </row>
    <row r="3" spans="1:15" x14ac:dyDescent="0.5">
      <c r="A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</row>
    <row r="4" spans="1:15" x14ac:dyDescent="0.5">
      <c r="A4" s="1" t="s">
        <v>15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21</v>
      </c>
      <c r="H4" s="1" t="s">
        <v>22</v>
      </c>
      <c r="I4" s="1" t="s">
        <v>23</v>
      </c>
      <c r="J4" s="1" t="s">
        <v>24</v>
      </c>
      <c r="K4" s="1" t="s">
        <v>25</v>
      </c>
      <c r="L4" s="1" t="s">
        <v>26</v>
      </c>
      <c r="M4" s="1" t="s">
        <v>27</v>
      </c>
      <c r="N4" s="1" t="s">
        <v>28</v>
      </c>
      <c r="O4" s="1" t="s">
        <v>29</v>
      </c>
    </row>
    <row r="5" spans="1:15" x14ac:dyDescent="0.5">
      <c r="A5" s="2" t="s">
        <v>30</v>
      </c>
      <c r="B5" s="2">
        <v>2553</v>
      </c>
      <c r="C5" s="3">
        <v>3.8016000000000014</v>
      </c>
      <c r="D5" s="3">
        <v>0</v>
      </c>
      <c r="E5" s="3">
        <v>0</v>
      </c>
      <c r="F5" s="3">
        <v>0</v>
      </c>
      <c r="G5" s="3">
        <v>575.57087999999999</v>
      </c>
      <c r="H5" s="3">
        <v>1015.9084799999999</v>
      </c>
      <c r="I5" s="3">
        <v>1111.20768</v>
      </c>
      <c r="J5" s="3">
        <v>981.55584000000044</v>
      </c>
      <c r="K5" s="3">
        <v>169.02432000000002</v>
      </c>
      <c r="L5" s="3">
        <v>4.6396800000000002</v>
      </c>
      <c r="M5" s="3">
        <v>4.3200000000000012</v>
      </c>
      <c r="N5" s="3">
        <v>169.97472000000002</v>
      </c>
      <c r="O5" s="3">
        <v>4036.003200000001</v>
      </c>
    </row>
    <row r="6" spans="1:15" x14ac:dyDescent="0.5">
      <c r="A6" s="2" t="s">
        <v>31</v>
      </c>
      <c r="B6" s="2">
        <v>2554</v>
      </c>
      <c r="C6" s="3">
        <v>92.106719999999996</v>
      </c>
      <c r="D6" s="3">
        <v>529.95945600000016</v>
      </c>
      <c r="E6" s="3">
        <v>649.76169600000003</v>
      </c>
      <c r="F6" s="3">
        <v>715.96310400000004</v>
      </c>
      <c r="G6" s="3">
        <v>1006.0243200000001</v>
      </c>
      <c r="H6" s="3">
        <v>1135.57248</v>
      </c>
      <c r="I6" s="3">
        <v>1171.54944</v>
      </c>
      <c r="J6" s="3">
        <v>880.3451520000001</v>
      </c>
      <c r="K6" s="3">
        <v>150.26342400000004</v>
      </c>
      <c r="L6" s="3">
        <v>45.34272</v>
      </c>
      <c r="M6" s="3">
        <v>58.276799999999994</v>
      </c>
      <c r="N6" s="3">
        <v>32.33952</v>
      </c>
      <c r="O6" s="3">
        <v>6467.5048319999996</v>
      </c>
    </row>
    <row r="7" spans="1:15" x14ac:dyDescent="0.5">
      <c r="A7" s="2" t="s">
        <v>32</v>
      </c>
      <c r="B7" s="2">
        <v>2555</v>
      </c>
      <c r="C7" s="3">
        <v>7.9487999999999994</v>
      </c>
      <c r="D7" s="3">
        <v>181.72944000000001</v>
      </c>
      <c r="E7" s="3">
        <v>488.32156800000001</v>
      </c>
      <c r="F7" s="3">
        <v>382.6794240000001</v>
      </c>
      <c r="G7" s="3">
        <v>473.28969599999988</v>
      </c>
      <c r="H7" s="3">
        <v>731.50473599999998</v>
      </c>
      <c r="I7" s="3">
        <v>819.56102399999997</v>
      </c>
      <c r="J7" s="3">
        <v>212.54831999999996</v>
      </c>
      <c r="K7" s="3">
        <v>49.673088000000007</v>
      </c>
      <c r="L7" s="3">
        <v>10.044</v>
      </c>
      <c r="M7" s="3">
        <v>40.395456000000003</v>
      </c>
      <c r="N7" s="3">
        <v>11.936159999999999</v>
      </c>
      <c r="O7" s="3">
        <v>3409.6317120000003</v>
      </c>
    </row>
    <row r="8" spans="1:15" x14ac:dyDescent="0.5">
      <c r="A8" s="2" t="s">
        <v>33</v>
      </c>
      <c r="B8" s="2">
        <v>2556</v>
      </c>
      <c r="C8" s="3">
        <v>3.0455999999999994</v>
      </c>
      <c r="D8" s="3">
        <v>2.4796799999999997</v>
      </c>
      <c r="E8" s="3">
        <v>103.79059200000002</v>
      </c>
      <c r="F8" s="3">
        <v>172.87257600000001</v>
      </c>
      <c r="G8" s="3">
        <v>514.83513599999992</v>
      </c>
      <c r="H8" s="3">
        <v>685.64966400000003</v>
      </c>
      <c r="I8" s="3">
        <v>1016.4337919999998</v>
      </c>
      <c r="J8" s="3">
        <v>356.10192000000001</v>
      </c>
      <c r="K8" s="3">
        <v>22.68000000000001</v>
      </c>
      <c r="L8" s="3">
        <v>4.5230399999999999</v>
      </c>
      <c r="M8" s="3">
        <v>1.43424</v>
      </c>
      <c r="N8" s="3">
        <v>1.4731200000000007</v>
      </c>
      <c r="O8" s="3">
        <v>2885.31936</v>
      </c>
    </row>
    <row r="9" spans="1:15" x14ac:dyDescent="0.5">
      <c r="A9" s="2" t="s">
        <v>34</v>
      </c>
      <c r="B9" s="2">
        <v>2557</v>
      </c>
      <c r="C9" s="3">
        <v>1.5552000000000001</v>
      </c>
      <c r="D9" s="3">
        <v>1.9008000000000007</v>
      </c>
      <c r="E9" s="3">
        <v>126.10166400000003</v>
      </c>
      <c r="F9" s="3">
        <v>266.15347200000002</v>
      </c>
      <c r="G9" s="3">
        <v>563.7911039999999</v>
      </c>
      <c r="H9" s="3">
        <v>750.92140800000016</v>
      </c>
      <c r="I9" s="3">
        <v>603.26208000000008</v>
      </c>
      <c r="J9" s="3">
        <v>456.92207999999994</v>
      </c>
      <c r="K9" s="3">
        <v>9.840959999999999</v>
      </c>
      <c r="L9" s="3">
        <v>0</v>
      </c>
      <c r="M9" s="3">
        <v>0</v>
      </c>
      <c r="N9" s="3">
        <v>0</v>
      </c>
      <c r="O9" s="3">
        <v>2780.4487679999997</v>
      </c>
    </row>
    <row r="10" spans="1:15" x14ac:dyDescent="0.5">
      <c r="A10" s="2" t="s">
        <v>35</v>
      </c>
      <c r="B10" s="2">
        <v>2558</v>
      </c>
      <c r="C10" s="3">
        <v>0</v>
      </c>
      <c r="D10" s="3">
        <v>0</v>
      </c>
      <c r="E10" s="3">
        <v>0</v>
      </c>
      <c r="F10" s="3">
        <v>0</v>
      </c>
      <c r="G10" s="3">
        <v>162.91584</v>
      </c>
      <c r="H10" s="3">
        <v>250.33104</v>
      </c>
      <c r="I10" s="3">
        <v>276.70032000000003</v>
      </c>
      <c r="J10" s="3">
        <v>34.439904000000006</v>
      </c>
      <c r="K10" s="3">
        <v>0</v>
      </c>
      <c r="L10" s="3">
        <v>0</v>
      </c>
      <c r="M10" s="3">
        <v>0</v>
      </c>
      <c r="N10" s="3">
        <v>0</v>
      </c>
      <c r="O10" s="3">
        <v>724.38710400000002</v>
      </c>
    </row>
    <row r="11" spans="1:15" x14ac:dyDescent="0.5">
      <c r="A11" s="2" t="s">
        <v>36</v>
      </c>
      <c r="B11" s="2">
        <v>2559</v>
      </c>
      <c r="C11" s="3">
        <v>0</v>
      </c>
      <c r="D11" s="3">
        <v>0</v>
      </c>
      <c r="E11" s="3">
        <v>0</v>
      </c>
      <c r="F11" s="3">
        <v>210.42374400000006</v>
      </c>
      <c r="G11" s="3">
        <v>392.20502399999992</v>
      </c>
      <c r="H11" s="3">
        <v>625.57315200000005</v>
      </c>
      <c r="I11" s="3">
        <v>796.00752</v>
      </c>
      <c r="J11" s="3">
        <v>521.22787200000005</v>
      </c>
      <c r="K11" s="3">
        <v>21.466080000000002</v>
      </c>
      <c r="L11" s="3">
        <v>0</v>
      </c>
      <c r="M11" s="3">
        <v>0</v>
      </c>
      <c r="N11" s="3">
        <v>0</v>
      </c>
      <c r="O11" s="3">
        <v>2566.9033920000002</v>
      </c>
    </row>
    <row r="12" spans="1:15" x14ac:dyDescent="0.5">
      <c r="A12" s="2" t="s">
        <v>37</v>
      </c>
      <c r="B12" s="2">
        <v>2560</v>
      </c>
      <c r="C12" s="3">
        <v>0</v>
      </c>
      <c r="D12" s="3">
        <v>257.77612799999997</v>
      </c>
      <c r="E12" s="3">
        <v>494.36697599999991</v>
      </c>
      <c r="F12" s="3">
        <v>548.14492799999994</v>
      </c>
      <c r="G12" s="3">
        <v>763.76735999999983</v>
      </c>
      <c r="H12" s="3">
        <v>625.13855999999987</v>
      </c>
      <c r="I12" s="3">
        <v>0</v>
      </c>
      <c r="J12" s="3">
        <v>604.07337599999994</v>
      </c>
      <c r="K12" s="3">
        <v>167.82163199999999</v>
      </c>
      <c r="L12" s="3">
        <v>0</v>
      </c>
      <c r="M12" s="3">
        <v>4.6699200000000003</v>
      </c>
      <c r="N12" s="3">
        <v>62.404992000000014</v>
      </c>
      <c r="O12" s="3">
        <v>3528.1638719999996</v>
      </c>
    </row>
    <row r="13" spans="1:15" x14ac:dyDescent="0.5">
      <c r="A13" s="2" t="s">
        <v>38</v>
      </c>
      <c r="B13" s="2">
        <v>2561</v>
      </c>
      <c r="C13" s="3">
        <v>23.191487999999993</v>
      </c>
      <c r="D13" s="3">
        <v>98.318016000000028</v>
      </c>
      <c r="E13" s="3">
        <v>62.060256000000038</v>
      </c>
      <c r="F13" s="3">
        <v>312.46646400000014</v>
      </c>
      <c r="G13" s="3">
        <v>475.26220800000004</v>
      </c>
      <c r="H13" s="3">
        <v>599.23238399999991</v>
      </c>
      <c r="I13" s="3">
        <v>658.23494400000016</v>
      </c>
      <c r="J13" s="3">
        <v>116.37561600000004</v>
      </c>
      <c r="K13" s="3">
        <v>1.3659840000000001</v>
      </c>
      <c r="L13" s="3">
        <v>8.4888000000000012</v>
      </c>
      <c r="M13" s="3">
        <v>33.828191999999994</v>
      </c>
      <c r="N13" s="3">
        <v>18.964799999999993</v>
      </c>
      <c r="O13" s="3">
        <v>2407.7891520000007</v>
      </c>
    </row>
    <row r="14" spans="1:15" x14ac:dyDescent="0.5">
      <c r="A14" s="2" t="s">
        <v>45</v>
      </c>
      <c r="B14" s="2">
        <v>2562</v>
      </c>
      <c r="C14" s="3">
        <v>0</v>
      </c>
      <c r="D14" s="3">
        <v>0</v>
      </c>
      <c r="E14" s="3">
        <v>35.651231999999986</v>
      </c>
      <c r="F14" s="3">
        <v>22.282560000000004</v>
      </c>
      <c r="G14" s="3">
        <v>235.19894399999998</v>
      </c>
      <c r="H14" s="3">
        <v>707.34124800000006</v>
      </c>
      <c r="I14" s="3">
        <v>296.63711999999992</v>
      </c>
      <c r="J14" s="3">
        <v>3.2313600000000009</v>
      </c>
      <c r="K14" s="3">
        <v>0</v>
      </c>
      <c r="L14" s="3">
        <v>0</v>
      </c>
      <c r="M14" s="3">
        <v>0</v>
      </c>
      <c r="N14" s="3">
        <v>0</v>
      </c>
      <c r="O14" s="3">
        <v>1300.3424640000001</v>
      </c>
    </row>
    <row r="15" spans="1:15" x14ac:dyDescent="0.5">
      <c r="A15" s="2" t="s">
        <v>46</v>
      </c>
      <c r="B15" s="2">
        <v>2563</v>
      </c>
      <c r="C15" s="3">
        <v>0</v>
      </c>
      <c r="D15" s="3">
        <v>0</v>
      </c>
      <c r="E15" s="3">
        <v>0</v>
      </c>
      <c r="F15" s="3">
        <v>0</v>
      </c>
      <c r="G15" s="3">
        <v>162.53136000000001</v>
      </c>
      <c r="H15" s="3">
        <v>531.28051200000004</v>
      </c>
      <c r="I15" s="3">
        <v>518.42505599999993</v>
      </c>
      <c r="J15" s="3">
        <v>186.832224</v>
      </c>
      <c r="K15" s="3">
        <v>0.88127999999999995</v>
      </c>
      <c r="L15" s="3">
        <v>0</v>
      </c>
      <c r="M15" s="3">
        <v>0</v>
      </c>
      <c r="N15" s="3">
        <v>0</v>
      </c>
      <c r="O15" s="3">
        <v>1399.9504320000001</v>
      </c>
    </row>
    <row r="16" spans="1:15" x14ac:dyDescent="0.5">
      <c r="A16" s="2" t="s">
        <v>47</v>
      </c>
      <c r="B16" s="2">
        <v>2564</v>
      </c>
      <c r="C16" s="3">
        <v>0</v>
      </c>
      <c r="D16" s="3">
        <v>0</v>
      </c>
      <c r="E16" s="3">
        <v>0</v>
      </c>
      <c r="F16" s="3">
        <v>73.626624000000007</v>
      </c>
      <c r="G16" s="3">
        <v>151.03238400000004</v>
      </c>
      <c r="H16" s="3">
        <v>157.248864</v>
      </c>
      <c r="I16" s="3">
        <v>0</v>
      </c>
      <c r="J16" s="3">
        <v>85.728672000000017</v>
      </c>
      <c r="K16" s="3">
        <v>185.88182400000005</v>
      </c>
      <c r="L16" s="3">
        <v>0</v>
      </c>
      <c r="M16" s="3">
        <v>0</v>
      </c>
      <c r="N16" s="3">
        <v>0.11232</v>
      </c>
      <c r="O16" s="3">
        <v>653.63068799999996</v>
      </c>
    </row>
    <row r="17" spans="1:15" x14ac:dyDescent="0.5">
      <c r="A17" s="2" t="s">
        <v>48</v>
      </c>
      <c r="B17" s="2">
        <v>2565</v>
      </c>
      <c r="C17" s="3">
        <v>0</v>
      </c>
      <c r="D17" s="3">
        <v>219.66854400000003</v>
      </c>
      <c r="E17" s="3">
        <v>91.290239999999955</v>
      </c>
      <c r="F17" s="3">
        <v>245.81750399999999</v>
      </c>
      <c r="G17" s="3">
        <v>606.51504000000011</v>
      </c>
      <c r="H17" s="3">
        <v>722.15193599999998</v>
      </c>
      <c r="I17" s="3">
        <v>633.61267199999986</v>
      </c>
      <c r="J17" s="3">
        <v>551.80915199999993</v>
      </c>
      <c r="K17" s="3">
        <v>71.761247999999981</v>
      </c>
      <c r="L17" s="3">
        <v>3.8102399999999998</v>
      </c>
      <c r="M17" s="3">
        <v>0</v>
      </c>
      <c r="N17" s="3">
        <v>0</v>
      </c>
      <c r="O17" s="3">
        <v>3146.4365760000001</v>
      </c>
    </row>
    <row r="18" spans="1:15" x14ac:dyDescent="0.5">
      <c r="A18" s="2" t="s">
        <v>49</v>
      </c>
      <c r="B18" s="2">
        <v>2566</v>
      </c>
      <c r="C18" s="3">
        <v>0</v>
      </c>
      <c r="D18" s="3">
        <v>0</v>
      </c>
      <c r="E18" s="3">
        <v>13.9968</v>
      </c>
      <c r="F18" s="3">
        <v>36.892800000000001</v>
      </c>
      <c r="G18" s="3">
        <v>30.931200000000004</v>
      </c>
      <c r="H18" s="3">
        <v>360.97919999999999</v>
      </c>
      <c r="I18" s="3">
        <v>704.24639999999999</v>
      </c>
      <c r="J18" s="3">
        <v>675.30240000000003</v>
      </c>
      <c r="K18" s="3">
        <v>67.996799999999993</v>
      </c>
      <c r="L18" s="3">
        <v>0</v>
      </c>
      <c r="M18" s="3">
        <v>0</v>
      </c>
      <c r="N18" s="3">
        <v>0</v>
      </c>
      <c r="O18" s="3">
        <v>1890.3456000000003</v>
      </c>
    </row>
    <row r="19" spans="1:15" x14ac:dyDescent="0.5">
      <c r="A19" s="2"/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5">
      <c r="A20" s="2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5">
      <c r="C21" s="1" t="s">
        <v>17</v>
      </c>
      <c r="D21" s="1" t="s">
        <v>18</v>
      </c>
      <c r="E21" s="1" t="s">
        <v>19</v>
      </c>
      <c r="F21" s="1" t="s">
        <v>20</v>
      </c>
      <c r="G21" s="1" t="s">
        <v>21</v>
      </c>
      <c r="H21" s="1" t="s">
        <v>22</v>
      </c>
      <c r="I21" s="1" t="s">
        <v>23</v>
      </c>
      <c r="J21" s="1" t="s">
        <v>24</v>
      </c>
      <c r="K21" s="1" t="s">
        <v>25</v>
      </c>
      <c r="L21" s="1" t="s">
        <v>26</v>
      </c>
      <c r="M21" s="1" t="s">
        <v>27</v>
      </c>
      <c r="N21" s="1" t="s">
        <v>28</v>
      </c>
      <c r="O21" s="1" t="s">
        <v>29</v>
      </c>
    </row>
    <row r="22" spans="1:15" x14ac:dyDescent="0.5">
      <c r="A22" s="5" t="s">
        <v>39</v>
      </c>
      <c r="B22" s="6"/>
      <c r="C22" s="4">
        <f>SUM(C5:C20)/COUNT(C5:C20)</f>
        <v>9.4035291428571419</v>
      </c>
      <c r="D22" s="4">
        <f t="shared" ref="D22:O22" si="0">SUM(D5:D20)/COUNT(D5:D20)</f>
        <v>92.273718857142867</v>
      </c>
      <c r="E22" s="4">
        <f t="shared" si="0"/>
        <v>147.52435885714286</v>
      </c>
      <c r="F22" s="4">
        <f t="shared" si="0"/>
        <v>213.38022857142863</v>
      </c>
      <c r="G22" s="4">
        <f t="shared" si="0"/>
        <v>436.70503542857142</v>
      </c>
      <c r="H22" s="4">
        <f t="shared" si="0"/>
        <v>635.63097600000003</v>
      </c>
      <c r="I22" s="4">
        <f t="shared" si="0"/>
        <v>614.70557485714301</v>
      </c>
      <c r="J22" s="4">
        <f t="shared" si="0"/>
        <v>404.74956342857138</v>
      </c>
      <c r="K22" s="4">
        <f t="shared" si="0"/>
        <v>65.618331428571437</v>
      </c>
      <c r="L22" s="4">
        <f t="shared" si="0"/>
        <v>5.4891771428571419</v>
      </c>
      <c r="M22" s="4">
        <f t="shared" si="0"/>
        <v>10.208900571428572</v>
      </c>
      <c r="N22" s="4">
        <f t="shared" si="0"/>
        <v>21.228973714285711</v>
      </c>
      <c r="O22" s="4">
        <f t="shared" si="0"/>
        <v>2656.918368000001</v>
      </c>
    </row>
    <row r="23" spans="1:15" x14ac:dyDescent="0.5">
      <c r="A23" s="5" t="s">
        <v>40</v>
      </c>
      <c r="B23" s="6"/>
      <c r="C23" s="4">
        <f>STDEV(C5:C20)</f>
        <v>24.609025627641099</v>
      </c>
      <c r="D23" s="4">
        <f t="shared" ref="D23:O23" si="1">STDEV(D5:D20)</f>
        <v>156.66216989625065</v>
      </c>
      <c r="E23" s="4">
        <f t="shared" si="1"/>
        <v>221.99882754955215</v>
      </c>
      <c r="F23" s="4">
        <f t="shared" si="1"/>
        <v>220.5612805587447</v>
      </c>
      <c r="G23" s="4">
        <f t="shared" si="1"/>
        <v>269.36843510332568</v>
      </c>
      <c r="H23" s="4">
        <f t="shared" si="1"/>
        <v>262.72689374992291</v>
      </c>
      <c r="I23" s="4">
        <f t="shared" si="1"/>
        <v>370.40755710891386</v>
      </c>
      <c r="J23" s="4">
        <f t="shared" si="1"/>
        <v>313.76338548508539</v>
      </c>
      <c r="K23" s="4">
        <f t="shared" si="1"/>
        <v>71.73620123492347</v>
      </c>
      <c r="L23" s="4">
        <f t="shared" si="1"/>
        <v>11.972954936216381</v>
      </c>
      <c r="M23" s="4">
        <f t="shared" si="1"/>
        <v>19.126601174961284</v>
      </c>
      <c r="N23" s="4">
        <f t="shared" si="1"/>
        <v>46.431571423287146</v>
      </c>
      <c r="O23" s="4">
        <f t="shared" si="1"/>
        <v>1516.094481280858</v>
      </c>
    </row>
    <row r="24" spans="1:15" x14ac:dyDescent="0.5">
      <c r="A24" s="5" t="s">
        <v>41</v>
      </c>
      <c r="B24" s="6"/>
      <c r="C24" s="4">
        <f>C22+C23</f>
        <v>34.012554770498241</v>
      </c>
      <c r="D24" s="4">
        <f t="shared" ref="D24:O24" si="2">D22+D23</f>
        <v>248.9358887533935</v>
      </c>
      <c r="E24" s="4">
        <f t="shared" si="2"/>
        <v>369.523186406695</v>
      </c>
      <c r="F24" s="4">
        <f t="shared" si="2"/>
        <v>433.94150913017336</v>
      </c>
      <c r="G24" s="4">
        <f t="shared" si="2"/>
        <v>706.0734705318971</v>
      </c>
      <c r="H24" s="4">
        <f t="shared" si="2"/>
        <v>898.35786974992288</v>
      </c>
      <c r="I24" s="4">
        <f t="shared" si="2"/>
        <v>985.11313196605693</v>
      </c>
      <c r="J24" s="4">
        <f t="shared" si="2"/>
        <v>718.51294891365683</v>
      </c>
      <c r="K24" s="4">
        <f t="shared" si="2"/>
        <v>137.35453266349492</v>
      </c>
      <c r="L24" s="4">
        <f t="shared" si="2"/>
        <v>17.462132079073523</v>
      </c>
      <c r="M24" s="4">
        <f t="shared" si="2"/>
        <v>29.335501746389856</v>
      </c>
      <c r="N24" s="4">
        <f t="shared" si="2"/>
        <v>67.660545137572853</v>
      </c>
      <c r="O24" s="4">
        <f t="shared" si="2"/>
        <v>4173.012849280859</v>
      </c>
    </row>
    <row r="25" spans="1:15" x14ac:dyDescent="0.5">
      <c r="A25" s="5" t="s">
        <v>42</v>
      </c>
      <c r="B25" s="6"/>
      <c r="C25" s="4">
        <f>C22-C23</f>
        <v>-15.205496484783957</v>
      </c>
      <c r="D25" s="4">
        <f t="shared" ref="D25:O25" si="3">D22-D23</f>
        <v>-64.388451039107778</v>
      </c>
      <c r="E25" s="4">
        <f t="shared" si="3"/>
        <v>-74.474468692409289</v>
      </c>
      <c r="F25" s="4">
        <f t="shared" si="3"/>
        <v>-7.1810519873160672</v>
      </c>
      <c r="G25" s="4">
        <f t="shared" si="3"/>
        <v>167.33660032524574</v>
      </c>
      <c r="H25" s="4">
        <f t="shared" si="3"/>
        <v>372.90408225007712</v>
      </c>
      <c r="I25" s="4">
        <f t="shared" si="3"/>
        <v>244.29801774822914</v>
      </c>
      <c r="J25" s="4">
        <f t="shared" si="3"/>
        <v>90.986177943485984</v>
      </c>
      <c r="K25" s="4">
        <f t="shared" si="3"/>
        <v>-6.1178698063520329</v>
      </c>
      <c r="L25" s="4">
        <f t="shared" si="3"/>
        <v>-6.4837777933592387</v>
      </c>
      <c r="M25" s="4">
        <f t="shared" si="3"/>
        <v>-8.9177006035327118</v>
      </c>
      <c r="N25" s="4">
        <f t="shared" si="3"/>
        <v>-25.202597709001434</v>
      </c>
      <c r="O25" s="4">
        <f t="shared" si="3"/>
        <v>1140.823886719143</v>
      </c>
    </row>
    <row r="26" spans="1:15" x14ac:dyDescent="0.5">
      <c r="A26" s="5" t="s">
        <v>43</v>
      </c>
      <c r="B26" s="6"/>
      <c r="C26" s="4">
        <f>MAX(C5:C20)</f>
        <v>92.106719999999996</v>
      </c>
      <c r="D26" s="4">
        <f t="shared" ref="D26:O26" si="4">MAX(D5:D20)</f>
        <v>529.95945600000016</v>
      </c>
      <c r="E26" s="4">
        <f t="shared" si="4"/>
        <v>649.76169600000003</v>
      </c>
      <c r="F26" s="4">
        <f t="shared" si="4"/>
        <v>715.96310400000004</v>
      </c>
      <c r="G26" s="4">
        <f t="shared" si="4"/>
        <v>1006.0243200000001</v>
      </c>
      <c r="H26" s="4">
        <f t="shared" si="4"/>
        <v>1135.57248</v>
      </c>
      <c r="I26" s="4">
        <f t="shared" si="4"/>
        <v>1171.54944</v>
      </c>
      <c r="J26" s="4">
        <f t="shared" si="4"/>
        <v>981.55584000000044</v>
      </c>
      <c r="K26" s="4">
        <f t="shared" si="4"/>
        <v>185.88182400000005</v>
      </c>
      <c r="L26" s="4">
        <f t="shared" si="4"/>
        <v>45.34272</v>
      </c>
      <c r="M26" s="4">
        <f t="shared" si="4"/>
        <v>58.276799999999994</v>
      </c>
      <c r="N26" s="4">
        <f t="shared" si="4"/>
        <v>169.97472000000002</v>
      </c>
      <c r="O26" s="4">
        <f t="shared" si="4"/>
        <v>6467.5048319999996</v>
      </c>
    </row>
    <row r="27" spans="1:15" x14ac:dyDescent="0.5">
      <c r="A27" s="5" t="s">
        <v>44</v>
      </c>
      <c r="B27" s="6"/>
      <c r="C27" s="4">
        <f>MIN(C5:C20)</f>
        <v>0</v>
      </c>
      <c r="D27" s="4">
        <f t="shared" ref="D27:O27" si="5">MIN(D5:D20)</f>
        <v>0</v>
      </c>
      <c r="E27" s="4">
        <f t="shared" si="5"/>
        <v>0</v>
      </c>
      <c r="F27" s="4">
        <f t="shared" si="5"/>
        <v>0</v>
      </c>
      <c r="G27" s="4">
        <f t="shared" si="5"/>
        <v>30.931200000000004</v>
      </c>
      <c r="H27" s="4">
        <f t="shared" si="5"/>
        <v>157.248864</v>
      </c>
      <c r="I27" s="4">
        <f t="shared" si="5"/>
        <v>0</v>
      </c>
      <c r="J27" s="4">
        <f t="shared" si="5"/>
        <v>3.2313600000000009</v>
      </c>
      <c r="K27" s="4">
        <f t="shared" si="5"/>
        <v>0</v>
      </c>
      <c r="L27" s="4">
        <f t="shared" si="5"/>
        <v>0</v>
      </c>
      <c r="M27" s="4">
        <f t="shared" si="5"/>
        <v>0</v>
      </c>
      <c r="N27" s="4">
        <f t="shared" si="5"/>
        <v>0</v>
      </c>
      <c r="O27" s="4">
        <f t="shared" si="5"/>
        <v>653.63068799999996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2018-05-22T07:06:04Z</dcterms:created>
  <dcterms:modified xsi:type="dcterms:W3CDTF">2024-04-22T07:12:12Z</dcterms:modified>
</cp:coreProperties>
</file>